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\Dropbox\work\KnowledgePartners\HP\決算開示支援\"/>
    </mc:Choice>
  </mc:AlternateContent>
  <bookViews>
    <workbookView xWindow="7155" yWindow="75" windowWidth="7920" windowHeight="7545"/>
  </bookViews>
  <sheets>
    <sheet name="時価発行増資により持分比率が減少した場合" sheetId="4" r:id="rId1"/>
  </sheets>
  <calcPr calcId="152511"/>
</workbook>
</file>

<file path=xl/calcChain.xml><?xml version="1.0" encoding="utf-8"?>
<calcChain xmlns="http://schemas.openxmlformats.org/spreadsheetml/2006/main">
  <c r="C22" i="4" l="1"/>
  <c r="C12" i="4"/>
  <c r="E12" i="4" s="1"/>
  <c r="C13" i="4" s="1"/>
  <c r="E7" i="4"/>
  <c r="E8" i="4"/>
  <c r="E5" i="4"/>
  <c r="C23" i="4"/>
  <c r="C24" i="4" s="1"/>
  <c r="C11" i="4" l="1"/>
  <c r="E11" i="4" s="1"/>
  <c r="E6" i="4" l="1"/>
  <c r="E13" i="4" s="1"/>
  <c r="D21" i="4" s="1"/>
  <c r="C20" i="4"/>
  <c r="C21" i="4" s="1"/>
  <c r="E14" i="4" l="1"/>
  <c r="D20" i="4" s="1"/>
  <c r="E21" i="4"/>
  <c r="E20" i="4"/>
  <c r="E22" i="4" l="1"/>
  <c r="E24" i="4" s="1"/>
  <c r="D22" i="4"/>
  <c r="E23" i="4" l="1"/>
</calcChain>
</file>

<file path=xl/sharedStrings.xml><?xml version="1.0" encoding="utf-8"?>
<sst xmlns="http://schemas.openxmlformats.org/spreadsheetml/2006/main" count="26" uniqueCount="24">
  <si>
    <t>資本金</t>
    <rPh sb="0" eb="3">
      <t>シホンキン</t>
    </rPh>
    <phoneticPr fontId="2"/>
  </si>
  <si>
    <t>増資前</t>
    <rPh sb="0" eb="2">
      <t>ゾウシ</t>
    </rPh>
    <rPh sb="2" eb="3">
      <t>マエ</t>
    </rPh>
    <phoneticPr fontId="2"/>
  </si>
  <si>
    <t>増資後</t>
    <rPh sb="0" eb="2">
      <t>ゾウシ</t>
    </rPh>
    <rPh sb="2" eb="3">
      <t>ゴ</t>
    </rPh>
    <phoneticPr fontId="2"/>
  </si>
  <si>
    <t>親会社　持分比率</t>
    <rPh sb="0" eb="1">
      <t>オヤ</t>
    </rPh>
    <rPh sb="1" eb="3">
      <t>カイシャ</t>
    </rPh>
    <rPh sb="4" eb="6">
      <t>モチブン</t>
    </rPh>
    <rPh sb="6" eb="8">
      <t>ヒリツ</t>
    </rPh>
    <phoneticPr fontId="2"/>
  </si>
  <si>
    <t>被支配株主　持分比率</t>
    <rPh sb="0" eb="1">
      <t>ヒ</t>
    </rPh>
    <rPh sb="1" eb="3">
      <t>シハイ</t>
    </rPh>
    <rPh sb="3" eb="5">
      <t>カブヌシ</t>
    </rPh>
    <rPh sb="6" eb="8">
      <t>モチブン</t>
    </rPh>
    <rPh sb="8" eb="10">
      <t>ヒリツ</t>
    </rPh>
    <phoneticPr fontId="2"/>
  </si>
  <si>
    <t>被支配株主持分</t>
    <rPh sb="0" eb="1">
      <t>ヒ</t>
    </rPh>
    <rPh sb="1" eb="3">
      <t>シハイ</t>
    </rPh>
    <rPh sb="3" eb="5">
      <t>カブヌシ</t>
    </rPh>
    <rPh sb="5" eb="6">
      <t>モ</t>
    </rPh>
    <rPh sb="6" eb="7">
      <t>ブン</t>
    </rPh>
    <phoneticPr fontId="2"/>
  </si>
  <si>
    <t>子会社株式</t>
    <rPh sb="0" eb="1">
      <t>コ</t>
    </rPh>
    <rPh sb="1" eb="3">
      <t>カイシャ</t>
    </rPh>
    <rPh sb="3" eb="5">
      <t>カブシキ</t>
    </rPh>
    <phoneticPr fontId="2"/>
  </si>
  <si>
    <t>子会社純資産</t>
    <rPh sb="0" eb="1">
      <t>コ</t>
    </rPh>
    <rPh sb="1" eb="3">
      <t>カイシャ</t>
    </rPh>
    <rPh sb="3" eb="6">
      <t>ジュンシサン</t>
    </rPh>
    <phoneticPr fontId="2"/>
  </si>
  <si>
    <t>時価発行増資</t>
    <rPh sb="0" eb="2">
      <t>ジカ</t>
    </rPh>
    <rPh sb="2" eb="4">
      <t>ハッコウ</t>
    </rPh>
    <rPh sb="4" eb="6">
      <t>ゾウシ</t>
    </rPh>
    <phoneticPr fontId="2"/>
  </si>
  <si>
    <t>子会社　発行済株数</t>
    <rPh sb="0" eb="1">
      <t>コ</t>
    </rPh>
    <rPh sb="1" eb="3">
      <t>カイシャ</t>
    </rPh>
    <rPh sb="4" eb="6">
      <t>ハッコウ</t>
    </rPh>
    <rPh sb="6" eb="7">
      <t>スミ</t>
    </rPh>
    <rPh sb="7" eb="9">
      <t>カブスウ</t>
    </rPh>
    <rPh sb="8" eb="9">
      <t>スウ</t>
    </rPh>
    <phoneticPr fontId="2"/>
  </si>
  <si>
    <t>親会社　所有株式数</t>
    <rPh sb="0" eb="1">
      <t>オヤ</t>
    </rPh>
    <rPh sb="1" eb="3">
      <t>カイシャ</t>
    </rPh>
    <rPh sb="4" eb="6">
      <t>ショユウ</t>
    </rPh>
    <rPh sb="6" eb="8">
      <t>カブシキ</t>
    </rPh>
    <rPh sb="8" eb="9">
      <t>スウ</t>
    </rPh>
    <phoneticPr fontId="2"/>
  </si>
  <si>
    <t>子会社　資本金</t>
    <rPh sb="0" eb="1">
      <t>コ</t>
    </rPh>
    <rPh sb="1" eb="3">
      <t>カイシャ</t>
    </rPh>
    <rPh sb="4" eb="7">
      <t>シホンキン</t>
    </rPh>
    <phoneticPr fontId="2"/>
  </si>
  <si>
    <t>子会社　繰越利益剰余金</t>
    <rPh sb="0" eb="1">
      <t>コ</t>
    </rPh>
    <rPh sb="1" eb="3">
      <t>カイシャ</t>
    </rPh>
    <rPh sb="4" eb="6">
      <t>クリコシ</t>
    </rPh>
    <rPh sb="6" eb="8">
      <t>リエキ</t>
    </rPh>
    <rPh sb="8" eb="11">
      <t>ジョウヨキン</t>
    </rPh>
    <phoneticPr fontId="2"/>
  </si>
  <si>
    <t>被支配株主　持分金額</t>
    <rPh sb="0" eb="1">
      <t>ヒ</t>
    </rPh>
    <rPh sb="1" eb="3">
      <t>シハイ</t>
    </rPh>
    <rPh sb="3" eb="5">
      <t>カブヌシ</t>
    </rPh>
    <rPh sb="6" eb="8">
      <t>モチブン</t>
    </rPh>
    <rPh sb="8" eb="10">
      <t>キンガク</t>
    </rPh>
    <phoneticPr fontId="2"/>
  </si>
  <si>
    <t>親会社　　　　持分金額</t>
    <rPh sb="0" eb="1">
      <t>オヤ</t>
    </rPh>
    <rPh sb="1" eb="3">
      <t>カイシャ</t>
    </rPh>
    <rPh sb="7" eb="9">
      <t>モチブン</t>
    </rPh>
    <rPh sb="9" eb="11">
      <t>キンガク</t>
    </rPh>
    <phoneticPr fontId="2"/>
  </si>
  <si>
    <t>【時価発行増資により持分比率が減少した場合】　</t>
    <phoneticPr fontId="2"/>
  </si>
  <si>
    <t>被支配株主持分※１</t>
    <rPh sb="0" eb="1">
      <t>ヒ</t>
    </rPh>
    <rPh sb="1" eb="3">
      <t>シハイ</t>
    </rPh>
    <rPh sb="3" eb="5">
      <t>カブヌシ</t>
    </rPh>
    <rPh sb="5" eb="6">
      <t>モ</t>
    </rPh>
    <rPh sb="6" eb="7">
      <t>ブン</t>
    </rPh>
    <phoneticPr fontId="2"/>
  </si>
  <si>
    <t>被支配株主持分※２</t>
    <rPh sb="0" eb="1">
      <t>ヒ</t>
    </rPh>
    <rPh sb="1" eb="3">
      <t>シハイ</t>
    </rPh>
    <rPh sb="3" eb="5">
      <t>カブヌシ</t>
    </rPh>
    <rPh sb="5" eb="6">
      <t>モ</t>
    </rPh>
    <rPh sb="6" eb="7">
      <t>ブン</t>
    </rPh>
    <phoneticPr fontId="2"/>
  </si>
  <si>
    <t>資本剰余金※３</t>
    <rPh sb="0" eb="2">
      <t>シホン</t>
    </rPh>
    <rPh sb="2" eb="5">
      <t>ジョウヨキン</t>
    </rPh>
    <phoneticPr fontId="2"/>
  </si>
  <si>
    <t>※１　増資分×増資前持分</t>
    <phoneticPr fontId="2"/>
  </si>
  <si>
    <t>※２　増資後親会社持分－増資前親会社持分</t>
    <phoneticPr fontId="2"/>
  </si>
  <si>
    <t>※３　増資後親会社持分－増資前親会社持分－払込金額</t>
    <phoneticPr fontId="2"/>
  </si>
  <si>
    <t>・時価発行増資に伴う親会社の持分変動の処理</t>
    <rPh sb="1" eb="3">
      <t>ジカ</t>
    </rPh>
    <rPh sb="3" eb="5">
      <t>ハッコウ</t>
    </rPh>
    <rPh sb="5" eb="7">
      <t>ゾウシ</t>
    </rPh>
    <rPh sb="8" eb="9">
      <t>トモナ</t>
    </rPh>
    <rPh sb="10" eb="13">
      <t>オヤガイシャ</t>
    </rPh>
    <rPh sb="14" eb="16">
      <t>モチブン</t>
    </rPh>
    <rPh sb="16" eb="18">
      <t>ヘンドウ</t>
    </rPh>
    <rPh sb="19" eb="21">
      <t>ショリ</t>
    </rPh>
    <phoneticPr fontId="2"/>
  </si>
  <si>
    <t>&lt;参考&gt;</t>
    <rPh sb="1" eb="3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</si>
</sst>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elv"/>
      <family val="2"/>
    </font>
    <font>
      <b/>
      <sz val="10"/>
      <name val="Helv"/>
      <family val="2"/>
    </font>
    <font>
      <i/>
      <sz val="10"/>
      <name val="Helv"/>
      <family val="2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 applyNumberFormat="0">
      <protection locked="0"/>
    </xf>
    <xf numFmtId="0" fontId="4" fillId="0" borderId="0" applyNumberFormat="0">
      <protection locked="0"/>
    </xf>
    <xf numFmtId="0" fontId="5" fillId="0" borderId="0" applyNumberFormat="0">
      <protection locked="0"/>
    </xf>
    <xf numFmtId="0" fontId="4" fillId="0" borderId="1" applyNumberFormat="0">
      <protection locked="0"/>
    </xf>
    <xf numFmtId="0" fontId="3" fillId="0" borderId="2" applyNumberFormat="0">
      <protection locked="0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10" fontId="0" fillId="0" borderId="0" xfId="6" applyNumberFormat="1" applyFont="1">
      <alignment vertical="center"/>
    </xf>
    <xf numFmtId="10" fontId="0" fillId="0" borderId="0" xfId="0" applyNumberFormat="1">
      <alignment vertical="center"/>
    </xf>
    <xf numFmtId="0" fontId="6" fillId="0" borderId="0" xfId="0" applyFont="1">
      <alignment vertical="center"/>
    </xf>
    <xf numFmtId="0" fontId="0" fillId="0" borderId="0" xfId="0" applyBorder="1">
      <alignment vertical="center"/>
    </xf>
    <xf numFmtId="38" fontId="0" fillId="0" borderId="0" xfId="7" applyFont="1" applyBorder="1">
      <alignment vertical="center"/>
    </xf>
    <xf numFmtId="0" fontId="0" fillId="0" borderId="0" xfId="0" applyFill="1" applyBorder="1">
      <alignment vertical="center"/>
    </xf>
    <xf numFmtId="0" fontId="0" fillId="0" borderId="4" xfId="0" applyBorder="1">
      <alignment vertical="center"/>
    </xf>
    <xf numFmtId="38" fontId="0" fillId="0" borderId="5" xfId="7" applyFont="1" applyBorder="1">
      <alignment vertical="center"/>
    </xf>
    <xf numFmtId="0" fontId="0" fillId="0" borderId="5" xfId="0" applyBorder="1">
      <alignment vertical="center"/>
    </xf>
    <xf numFmtId="38" fontId="0" fillId="0" borderId="6" xfId="7" applyFont="1" applyBorder="1">
      <alignment vertical="center"/>
    </xf>
    <xf numFmtId="0" fontId="0" fillId="0" borderId="7" xfId="0" applyBorder="1">
      <alignment vertical="center"/>
    </xf>
    <xf numFmtId="38" fontId="0" fillId="0" borderId="8" xfId="7" applyFont="1" applyBorder="1">
      <alignment vertical="center"/>
    </xf>
    <xf numFmtId="0" fontId="0" fillId="0" borderId="9" xfId="0" applyBorder="1">
      <alignment vertical="center"/>
    </xf>
    <xf numFmtId="38" fontId="0" fillId="0" borderId="10" xfId="7" applyFont="1" applyBorder="1">
      <alignment vertical="center"/>
    </xf>
    <xf numFmtId="0" fontId="0" fillId="0" borderId="10" xfId="0" applyFill="1" applyBorder="1">
      <alignment vertical="center"/>
    </xf>
    <xf numFmtId="38" fontId="0" fillId="0" borderId="11" xfId="7" applyFont="1" applyBorder="1">
      <alignment vertical="center"/>
    </xf>
    <xf numFmtId="10" fontId="0" fillId="0" borderId="5" xfId="6" applyNumberFormat="1" applyFont="1" applyFill="1" applyBorder="1">
      <alignment vertical="center"/>
    </xf>
    <xf numFmtId="10" fontId="0" fillId="0" borderId="10" xfId="6" applyNumberFormat="1" applyFont="1" applyFill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38" fontId="0" fillId="2" borderId="3" xfId="7" applyFont="1" applyFill="1" applyBorder="1" applyAlignment="1">
      <alignment vertical="center"/>
    </xf>
    <xf numFmtId="38" fontId="0" fillId="2" borderId="3" xfId="7" applyFont="1" applyFill="1" applyBorder="1">
      <alignment vertical="center"/>
    </xf>
    <xf numFmtId="38" fontId="0" fillId="0" borderId="3" xfId="7" applyFont="1" applyFill="1" applyBorder="1" applyAlignment="1">
      <alignment vertical="center"/>
    </xf>
    <xf numFmtId="38" fontId="0" fillId="0" borderId="0" xfId="0" applyNumberFormat="1" applyBorder="1">
      <alignment vertical="center"/>
    </xf>
    <xf numFmtId="38" fontId="0" fillId="0" borderId="5" xfId="0" applyNumberFormat="1" applyBorder="1">
      <alignment vertical="center"/>
    </xf>
    <xf numFmtId="38" fontId="0" fillId="0" borderId="6" xfId="0" applyNumberFormat="1" applyBorder="1">
      <alignment vertical="center"/>
    </xf>
    <xf numFmtId="38" fontId="0" fillId="0" borderId="8" xfId="0" applyNumberFormat="1" applyBorder="1">
      <alignment vertical="center"/>
    </xf>
    <xf numFmtId="38" fontId="0" fillId="0" borderId="10" xfId="0" applyNumberFormat="1" applyBorder="1">
      <alignment vertical="center"/>
    </xf>
    <xf numFmtId="38" fontId="0" fillId="0" borderId="11" xfId="0" applyNumberFormat="1" applyBorder="1">
      <alignment vertical="center"/>
    </xf>
    <xf numFmtId="10" fontId="0" fillId="0" borderId="5" xfId="0" applyNumberFormat="1" applyBorder="1">
      <alignment vertical="center"/>
    </xf>
    <xf numFmtId="10" fontId="0" fillId="0" borderId="6" xfId="6" applyNumberFormat="1" applyFont="1" applyFill="1" applyBorder="1">
      <alignment vertical="center"/>
    </xf>
    <xf numFmtId="10" fontId="0" fillId="0" borderId="10" xfId="0" applyNumberFormat="1" applyBorder="1">
      <alignment vertical="center"/>
    </xf>
    <xf numFmtId="10" fontId="0" fillId="0" borderId="11" xfId="6" applyNumberFormat="1" applyFont="1" applyFill="1" applyBorder="1">
      <alignment vertical="center"/>
    </xf>
    <xf numFmtId="38" fontId="0" fillId="0" borderId="12" xfId="0" applyNumberFormat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</cellXfs>
  <cellStyles count="8">
    <cellStyle name="body" xfId="1"/>
    <cellStyle name="header" xfId="2"/>
    <cellStyle name="intro" xfId="3"/>
    <cellStyle name="titles" xfId="4"/>
    <cellStyle name="totals_c" xfId="5"/>
    <cellStyle name="パーセント" xfId="6" builtinId="5"/>
    <cellStyle name="桁区切り" xfId="7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tabSelected="1" workbookViewId="0">
      <selection activeCell="E1" sqref="E1"/>
    </sheetView>
  </sheetViews>
  <sheetFormatPr defaultRowHeight="13.5"/>
  <cols>
    <col min="1" max="1" width="2.75" customWidth="1"/>
    <col min="2" max="2" width="21.5" customWidth="1"/>
    <col min="3" max="3" width="17" customWidth="1"/>
    <col min="4" max="4" width="15.125" customWidth="1"/>
    <col min="5" max="5" width="20" customWidth="1"/>
  </cols>
  <sheetData>
    <row r="1" spans="1:5">
      <c r="B1" s="3" t="s">
        <v>15</v>
      </c>
      <c r="C1" s="3"/>
      <c r="D1" s="3"/>
      <c r="E1" s="3"/>
    </row>
    <row r="3" spans="1:5">
      <c r="B3" s="4" t="s">
        <v>7</v>
      </c>
      <c r="C3" s="4"/>
      <c r="D3" s="4"/>
      <c r="E3" s="4"/>
    </row>
    <row r="4" spans="1:5">
      <c r="B4" s="19"/>
      <c r="C4" s="20" t="s">
        <v>1</v>
      </c>
      <c r="D4" s="20" t="s">
        <v>8</v>
      </c>
      <c r="E4" s="20" t="s">
        <v>2</v>
      </c>
    </row>
    <row r="5" spans="1:5">
      <c r="B5" s="19" t="s">
        <v>10</v>
      </c>
      <c r="C5" s="21">
        <v>60</v>
      </c>
      <c r="D5" s="22">
        <v>0</v>
      </c>
      <c r="E5" s="23">
        <f>C5+D5</f>
        <v>60</v>
      </c>
    </row>
    <row r="6" spans="1:5">
      <c r="B6" s="19" t="s">
        <v>9</v>
      </c>
      <c r="C6" s="21">
        <v>100</v>
      </c>
      <c r="D6" s="22">
        <v>10</v>
      </c>
      <c r="E6" s="23">
        <f t="shared" ref="E6:E8" si="0">C6+D6</f>
        <v>110</v>
      </c>
    </row>
    <row r="7" spans="1:5">
      <c r="B7" s="19" t="s">
        <v>11</v>
      </c>
      <c r="C7" s="22">
        <v>500</v>
      </c>
      <c r="D7" s="22">
        <v>170</v>
      </c>
      <c r="E7" s="23">
        <f t="shared" si="0"/>
        <v>670</v>
      </c>
    </row>
    <row r="8" spans="1:5">
      <c r="B8" s="19" t="s">
        <v>12</v>
      </c>
      <c r="C8" s="22">
        <v>300</v>
      </c>
      <c r="D8" s="22"/>
      <c r="E8" s="23">
        <f t="shared" si="0"/>
        <v>300</v>
      </c>
    </row>
    <row r="9" spans="1:5">
      <c r="C9" s="1"/>
      <c r="D9" s="2"/>
      <c r="E9" s="1"/>
    </row>
    <row r="10" spans="1:5">
      <c r="A10" s="4"/>
      <c r="B10" s="4" t="s">
        <v>22</v>
      </c>
      <c r="C10" s="4"/>
      <c r="D10" s="4"/>
      <c r="E10" s="4"/>
    </row>
    <row r="11" spans="1:5">
      <c r="A11" s="4"/>
      <c r="B11" s="7" t="s">
        <v>0</v>
      </c>
      <c r="C11" s="8">
        <f>D7</f>
        <v>170</v>
      </c>
      <c r="D11" s="9" t="s">
        <v>5</v>
      </c>
      <c r="E11" s="10">
        <f>C11</f>
        <v>170</v>
      </c>
    </row>
    <row r="12" spans="1:5">
      <c r="A12" s="4"/>
      <c r="B12" s="11" t="s">
        <v>16</v>
      </c>
      <c r="C12" s="5">
        <f>D7*C5/C6</f>
        <v>102</v>
      </c>
      <c r="D12" s="4" t="s">
        <v>6</v>
      </c>
      <c r="E12" s="12">
        <f>C12</f>
        <v>102</v>
      </c>
    </row>
    <row r="13" spans="1:5">
      <c r="A13" s="4"/>
      <c r="B13" s="11" t="s">
        <v>6</v>
      </c>
      <c r="C13" s="5">
        <f>E12</f>
        <v>102</v>
      </c>
      <c r="D13" s="4" t="s">
        <v>17</v>
      </c>
      <c r="E13" s="12">
        <f>-((E7+E8)*E5/E6-(E7+E8)*C5/C6)</f>
        <v>52.909090909090878</v>
      </c>
    </row>
    <row r="14" spans="1:5">
      <c r="A14" s="4"/>
      <c r="B14" s="13"/>
      <c r="C14" s="14"/>
      <c r="D14" s="15" t="s">
        <v>18</v>
      </c>
      <c r="E14" s="16">
        <f>E12-E13</f>
        <v>49.090909090909122</v>
      </c>
    </row>
    <row r="15" spans="1:5">
      <c r="A15" s="4"/>
      <c r="B15" s="6" t="s">
        <v>19</v>
      </c>
      <c r="C15" s="5"/>
      <c r="D15" s="6"/>
      <c r="E15" s="5"/>
    </row>
    <row r="16" spans="1:5">
      <c r="A16" s="4"/>
      <c r="B16" s="6" t="s">
        <v>20</v>
      </c>
      <c r="C16" s="5"/>
      <c r="D16" s="6"/>
      <c r="E16" s="5"/>
    </row>
    <row r="17" spans="1:5">
      <c r="A17" s="4"/>
      <c r="B17" s="6" t="s">
        <v>21</v>
      </c>
      <c r="C17" s="5"/>
      <c r="D17" s="6"/>
      <c r="E17" s="5"/>
    </row>
    <row r="18" spans="1:5">
      <c r="B18" s="6"/>
    </row>
    <row r="19" spans="1:5">
      <c r="B19" s="6" t="s">
        <v>23</v>
      </c>
    </row>
    <row r="20" spans="1:5">
      <c r="B20" s="7" t="s">
        <v>14</v>
      </c>
      <c r="C20" s="25">
        <f>C22*C5/C6</f>
        <v>480</v>
      </c>
      <c r="D20" s="34">
        <f>E14</f>
        <v>49.090909090909122</v>
      </c>
      <c r="E20" s="26">
        <f>C20+D20</f>
        <v>529.09090909090912</v>
      </c>
    </row>
    <row r="21" spans="1:5">
      <c r="B21" s="11" t="s">
        <v>13</v>
      </c>
      <c r="C21" s="24">
        <f>C22-C20</f>
        <v>320</v>
      </c>
      <c r="D21" s="35">
        <f>D7-C12+E13</f>
        <v>120.90909090909088</v>
      </c>
      <c r="E21" s="27">
        <f t="shared" ref="E21" si="1">C21+D21</f>
        <v>440.90909090909088</v>
      </c>
    </row>
    <row r="22" spans="1:5">
      <c r="B22" s="13" t="s">
        <v>7</v>
      </c>
      <c r="C22" s="28">
        <f>C7+C8</f>
        <v>800</v>
      </c>
      <c r="D22" s="36">
        <f>SUM(D20:D21)</f>
        <v>170</v>
      </c>
      <c r="E22" s="29">
        <f>SUM(E20:E21)</f>
        <v>970</v>
      </c>
    </row>
    <row r="23" spans="1:5">
      <c r="B23" s="7" t="s">
        <v>3</v>
      </c>
      <c r="C23" s="17">
        <f>C5/C6</f>
        <v>0.6</v>
      </c>
      <c r="D23" s="30"/>
      <c r="E23" s="31">
        <f>E20/E22</f>
        <v>0.54545454545454553</v>
      </c>
    </row>
    <row r="24" spans="1:5">
      <c r="B24" s="13" t="s">
        <v>4</v>
      </c>
      <c r="C24" s="18">
        <f>1-C23</f>
        <v>0.4</v>
      </c>
      <c r="D24" s="32"/>
      <c r="E24" s="33">
        <f>E21/E22</f>
        <v>0.45454545454545453</v>
      </c>
    </row>
    <row r="25" spans="1:5">
      <c r="A25" s="4"/>
      <c r="B25" s="4"/>
      <c r="C25" s="4"/>
      <c r="D25" s="4"/>
      <c r="E25" s="4"/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時価発行増資により持分比率が減少した場合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2012-01-24T02:35:52Z</cp:lastPrinted>
  <dcterms:created xsi:type="dcterms:W3CDTF">2010-04-22T05:33:41Z</dcterms:created>
  <dcterms:modified xsi:type="dcterms:W3CDTF">2016-02-21T12:02:00Z</dcterms:modified>
</cp:coreProperties>
</file>